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458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<sst xmlns="http://schemas.openxmlformats.org/spreadsheetml/2006/main" count="91" uniqueCount="91">
  <si>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</si>
  <si>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</si>
  <si>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</si>
  <si>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</si>
  <si>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</si>
  <si>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</si>
  <si>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</si>
  <si>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</si>
  <si>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</si>
  <si>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</si>
  <si>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</si>
  <si>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</si>
  <si>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</si>
  <si>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</si>
  <si>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</si>
  <si>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</si>
  <si>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</si>
  <si>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</si>
  <si>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</si>
  <si>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</si>
  <si>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</si>
  <si>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</si>
  <si>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</si>
  <si>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</si>
  <si>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</si>
  <si>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</si>
  <si>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</si>
  <si>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</si>
  <si>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</si>
  <si>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</si>
  <si>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</si>
  <si>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</si>
  <si>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</si>
  <si>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</si>
  <si>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</si>
  <si>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</si>
  <si>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</si>
  <si>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</si>
  <si>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</si>
  <si>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</si>
  <si>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</si>
  <si>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</si>
  <si>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818 01 06 05 02 00 0000 500</t>
  </si>
  <si>
    <t>818 01 06 05 00 00 0000 500</t>
  </si>
  <si>
    <t>818 01 06 05 00 00 0000 600</t>
  </si>
  <si>
    <t>818 01 06 05 00 00 0000 000</t>
  </si>
  <si>
    <t>818 01 06 05 02 00 0000 600</t>
  </si>
  <si>
    <t>Возврат бюджетами муниципальных образований бюджетных кредитов, полученных из бюджета субъекта Российской Федерации  для покрытия временных кассовых разрывов, возникающих при исполнении бюджетов муниципальных образований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</si>
  <si>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</si>
  <si>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</si>
  <si>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</si>
  <si>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</si>
  <si>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</si>
  <si>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</si>
  <si>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</si>
  <si>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</si>
  <si>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</si>
  <si>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</si>
  <si>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</si>
  <si>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</si>
  <si>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Утверждено на 2019 год</t>
  </si>
  <si>
    <t>Уточненные назначения
на 2019 год</t>
  </si>
  <si>
    <t>Процент исполнения к уточненным назначениям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</si>
  <si>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</si>
  <si>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</si>
  <si>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</si>
  <si>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</si>
  <si>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</si>
  <si>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</si>
  <si>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</si>
  <si>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</si>
  <si>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</si>
  <si>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 xml:space="preserve"> 818 01 06 10 02 02 0000 550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</si>
  <si>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</si>
  <si>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</si>
  <si>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</si>
  <si>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</si>
  <si>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</si>
  <si>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</si>
  <si>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</si>
  <si>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</si>
  <si>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</si>
  <si>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</si>
  <si>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Предоставление бюджетных кредитов другим  бюджетам бюджетной системы Российской Федерации в валюте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</si>
  <si>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</si>
  <si>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</si>
  <si>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</si>
  <si>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</si>
  <si>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Источники внутреннего финансирования дефицита областного бюджета за 9 месяцев 2019 года</t>
  </si>
  <si>
    <t>Кассовое исполнение
за 9 месяцев
2019 года</t>
  </si>
  <si>
    <t>от 14 октября 2019 года № 483-п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</si>
</sst>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Normal="102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28.57421875" style="4" customWidth="1"/>
    <col min="2" max="2" width="66.28125" style="4" customWidth="1"/>
    <col min="3" max="5" width="18.140625" style="4" customWidth="1"/>
    <col min="6" max="6" width="14.8515625" style="3" customWidth="1"/>
    <col min="7" max="16384" width="9.140625" style="3" customWidth="1"/>
  </cols>
  <sheetData>
    <row r="1" spans="1:6" ht="15.75">
      <c r="A1" s="2"/>
      <c r="B1" s="2"/>
      <c r="C1" s="2"/>
      <c r="D1" s="23"/>
      <c r="E1" s="27" t="s">
        <v>87</v>
      </c>
      <c r="F1" s="27"/>
    </row>
    <row r="2" spans="1:6" ht="15.75">
      <c r="A2" s="2"/>
      <c r="B2" s="2"/>
      <c r="C2" s="2"/>
      <c r="D2" s="23"/>
      <c r="E2" s="27" t="s">
        <v>85</v>
      </c>
      <c r="F2" s="27"/>
    </row>
    <row r="3" spans="1:6" ht="15.75">
      <c r="A3" s="2"/>
      <c r="B3" s="2"/>
      <c r="C3" s="2"/>
      <c r="D3" s="23"/>
      <c r="E3" s="27" t="s">
        <v>86</v>
      </c>
      <c r="F3" s="27"/>
    </row>
    <row r="4" spans="1:6" ht="15.75">
      <c r="A4" s="2"/>
      <c r="B4" s="2"/>
      <c r="C4" s="2"/>
      <c r="D4" s="23"/>
      <c r="E4" s="27" t="s">
        <v>90</v>
      </c>
      <c r="F4" s="27"/>
    </row>
    <row r="5" spans="1:6" ht="6.75" customHeight="1">
      <c r="A5" s="2"/>
      <c r="B5" s="2"/>
      <c r="C5" s="2"/>
      <c r="D5" s="1"/>
      <c r="E5" s="1"/>
      <c r="F5" s="1"/>
    </row>
    <row r="6" spans="1:6" ht="24" customHeight="1">
      <c r="A6" s="26" t="s">
        <v>88</v>
      </c>
      <c r="B6" s="26"/>
      <c r="C6" s="26"/>
      <c r="D6" s="26"/>
      <c r="E6" s="26"/>
      <c r="F6" s="26"/>
    </row>
    <row r="7" ht="15.75">
      <c r="F7" s="5" t="s">
        <v>84</v>
      </c>
    </row>
    <row r="8" spans="1:6" ht="67.5" customHeight="1">
      <c r="A8" s="6" t="s">
        <v>0</v>
      </c>
      <c r="B8" s="6" t="s">
        <v>1</v>
      </c>
      <c r="C8" s="6" t="s">
        <v>60</v>
      </c>
      <c r="D8" s="15" t="s">
        <v>61</v>
      </c>
      <c r="E8" s="15" t="s">
        <v>89</v>
      </c>
      <c r="F8" s="15" t="s">
        <v>62</v>
      </c>
    </row>
    <row r="9" spans="1:6" ht="31.5">
      <c r="A9" s="22" t="s">
        <v>2</v>
      </c>
      <c r="B9" s="7" t="s">
        <v>3</v>
      </c>
      <c r="C9" s="8">
        <f>C10+C12</f>
        <v>0</v>
      </c>
      <c r="D9" s="8">
        <f>D10+D12</f>
        <v>0</v>
      </c>
      <c r="E9" s="8">
        <f>E10+E12</f>
        <v>-3001104604</v>
      </c>
      <c r="F9" s="20"/>
    </row>
    <row r="10" spans="1:6" ht="31.5">
      <c r="A10" s="6" t="s">
        <v>4</v>
      </c>
      <c r="B10" s="9" t="s">
        <v>5</v>
      </c>
      <c r="C10" s="10">
        <f>C11</f>
        <v>3001104604</v>
      </c>
      <c r="D10" s="10">
        <f>D11</f>
        <v>3001104604</v>
      </c>
      <c r="E10" s="10">
        <f>E11</f>
        <v>0</v>
      </c>
      <c r="F10" s="21">
        <f aca="true" t="shared" si="0" ref="F10:F44">E10/D10*100</f>
        <v>0</v>
      </c>
    </row>
    <row r="11" spans="1:6" ht="47.25">
      <c r="A11" s="6" t="s">
        <v>6</v>
      </c>
      <c r="B11" s="9" t="s">
        <v>7</v>
      </c>
      <c r="C11" s="10">
        <v>3001104604</v>
      </c>
      <c r="D11" s="10">
        <v>3001104604</v>
      </c>
      <c r="E11" s="11">
        <v>0</v>
      </c>
      <c r="F11" s="21">
        <f t="shared" si="0"/>
        <v>0</v>
      </c>
    </row>
    <row r="12" spans="1:6" ht="31.5">
      <c r="A12" s="6" t="s">
        <v>8</v>
      </c>
      <c r="B12" s="9" t="s">
        <v>9</v>
      </c>
      <c r="C12" s="10">
        <f>C13</f>
        <v>-3001104604</v>
      </c>
      <c r="D12" s="10">
        <f>D13</f>
        <v>-3001104604</v>
      </c>
      <c r="E12" s="10">
        <f>E13</f>
        <v>-3001104604</v>
      </c>
      <c r="F12" s="21">
        <f t="shared" si="0"/>
        <v>100</v>
      </c>
    </row>
    <row r="13" spans="1:6" ht="47.25">
      <c r="A13" s="6" t="s">
        <v>10</v>
      </c>
      <c r="B13" s="9" t="s">
        <v>11</v>
      </c>
      <c r="C13" s="10">
        <v>-3001104604</v>
      </c>
      <c r="D13" s="10">
        <v>-3001104604</v>
      </c>
      <c r="E13" s="10">
        <v>-3001104604</v>
      </c>
      <c r="F13" s="21">
        <f t="shared" si="0"/>
        <v>100</v>
      </c>
    </row>
    <row r="14" spans="1:6" ht="31.5">
      <c r="A14" s="16" t="s">
        <v>12</v>
      </c>
      <c r="B14" s="12" t="s">
        <v>13</v>
      </c>
      <c r="C14" s="13">
        <f>C15</f>
        <v>-350439550</v>
      </c>
      <c r="D14" s="13">
        <f>D15</f>
        <v>-350439550</v>
      </c>
      <c r="E14" s="13">
        <f>E15</f>
        <v>0</v>
      </c>
      <c r="F14" s="20">
        <f t="shared" si="0"/>
        <v>0</v>
      </c>
    </row>
    <row r="15" spans="1:6" ht="34.5" customHeight="1">
      <c r="A15" s="6" t="s">
        <v>14</v>
      </c>
      <c r="B15" s="9" t="s">
        <v>15</v>
      </c>
      <c r="C15" s="11">
        <f>C16+C19</f>
        <v>-350439550</v>
      </c>
      <c r="D15" s="11">
        <f>D16+D19</f>
        <v>-350439550</v>
      </c>
      <c r="E15" s="11">
        <f>E16+E19</f>
        <v>0</v>
      </c>
      <c r="F15" s="21">
        <f t="shared" si="0"/>
        <v>0</v>
      </c>
    </row>
    <row r="16" spans="1:6" ht="34.5" customHeight="1">
      <c r="A16" s="6" t="s">
        <v>16</v>
      </c>
      <c r="B16" s="9" t="s">
        <v>17</v>
      </c>
      <c r="C16" s="11">
        <f aca="true" t="shared" si="1" ref="C16:E17">C17</f>
        <v>1000532200</v>
      </c>
      <c r="D16" s="11">
        <f t="shared" si="1"/>
        <v>1000532200</v>
      </c>
      <c r="E16" s="11">
        <f t="shared" si="1"/>
        <v>0</v>
      </c>
      <c r="F16" s="21">
        <f t="shared" si="0"/>
        <v>0</v>
      </c>
    </row>
    <row r="17" spans="1:6" ht="47.25">
      <c r="A17" s="6" t="s">
        <v>18</v>
      </c>
      <c r="B17" s="9" t="s">
        <v>19</v>
      </c>
      <c r="C17" s="11">
        <f t="shared" si="1"/>
        <v>1000532200</v>
      </c>
      <c r="D17" s="11">
        <f t="shared" si="1"/>
        <v>1000532200</v>
      </c>
      <c r="E17" s="11">
        <f t="shared" si="1"/>
        <v>0</v>
      </c>
      <c r="F17" s="21">
        <f t="shared" si="0"/>
        <v>0</v>
      </c>
    </row>
    <row r="18" spans="1:6" ht="47.25">
      <c r="A18" s="6" t="s">
        <v>20</v>
      </c>
      <c r="B18" s="9" t="s">
        <v>41</v>
      </c>
      <c r="C18" s="11">
        <v>1000532200</v>
      </c>
      <c r="D18" s="11">
        <v>1000532200</v>
      </c>
      <c r="E18" s="11">
        <v>0</v>
      </c>
      <c r="F18" s="21">
        <f t="shared" si="0"/>
        <v>0</v>
      </c>
    </row>
    <row r="19" spans="1:6" ht="47.25">
      <c r="A19" s="6" t="s">
        <v>21</v>
      </c>
      <c r="B19" s="9" t="s">
        <v>22</v>
      </c>
      <c r="C19" s="11">
        <f>C20</f>
        <v>-1350971750</v>
      </c>
      <c r="D19" s="11">
        <f>D20</f>
        <v>-1350971750</v>
      </c>
      <c r="E19" s="11">
        <f>E20</f>
        <v>0</v>
      </c>
      <c r="F19" s="21">
        <f t="shared" si="0"/>
        <v>0</v>
      </c>
    </row>
    <row r="20" spans="1:6" ht="47.25">
      <c r="A20" s="6" t="s">
        <v>23</v>
      </c>
      <c r="B20" s="9" t="s">
        <v>24</v>
      </c>
      <c r="C20" s="11">
        <f>C21+C22</f>
        <v>-1350971750</v>
      </c>
      <c r="D20" s="11">
        <f>D21+D22</f>
        <v>-1350971750</v>
      </c>
      <c r="E20" s="11">
        <f>E21+E22</f>
        <v>0</v>
      </c>
      <c r="F20" s="21">
        <f t="shared" si="0"/>
        <v>0</v>
      </c>
    </row>
    <row r="21" spans="1:6" ht="65.25" customHeight="1">
      <c r="A21" s="6" t="s">
        <v>48</v>
      </c>
      <c r="B21" s="9" t="s">
        <v>49</v>
      </c>
      <c r="C21" s="10">
        <v>-350439550</v>
      </c>
      <c r="D21" s="10">
        <v>-350439550</v>
      </c>
      <c r="E21" s="10">
        <v>0</v>
      </c>
      <c r="F21" s="21">
        <f t="shared" si="0"/>
        <v>0</v>
      </c>
    </row>
    <row r="22" spans="1:6" ht="47.25">
      <c r="A22" s="6" t="s">
        <v>25</v>
      </c>
      <c r="B22" s="9" t="s">
        <v>39</v>
      </c>
      <c r="C22" s="11">
        <f>-C18</f>
        <v>-1000532200</v>
      </c>
      <c r="D22" s="11">
        <f>-D18</f>
        <v>-1000532200</v>
      </c>
      <c r="E22" s="11">
        <f>-E18</f>
        <v>0</v>
      </c>
      <c r="F22" s="21">
        <f t="shared" si="0"/>
        <v>0</v>
      </c>
    </row>
    <row r="23" spans="1:6" ht="31.5">
      <c r="A23" s="16" t="s">
        <v>50</v>
      </c>
      <c r="B23" s="12" t="s">
        <v>51</v>
      </c>
      <c r="C23" s="13">
        <f>C28</f>
        <v>2376739293.17</v>
      </c>
      <c r="D23" s="13">
        <f>D28</f>
        <v>2648833093.17</v>
      </c>
      <c r="E23" s="13">
        <f>E24+E28</f>
        <v>116475075.78000021</v>
      </c>
      <c r="F23" s="20"/>
    </row>
    <row r="24" spans="1:6" ht="15.75">
      <c r="A24" s="6" t="s">
        <v>75</v>
      </c>
      <c r="B24" s="9" t="s">
        <v>76</v>
      </c>
      <c r="C24" s="11">
        <v>0</v>
      </c>
      <c r="D24" s="11">
        <v>0</v>
      </c>
      <c r="E24" s="11">
        <f>E25</f>
        <v>-2260264217.39</v>
      </c>
      <c r="F24" s="20"/>
    </row>
    <row r="25" spans="1:6" ht="15.75">
      <c r="A25" s="6" t="s">
        <v>77</v>
      </c>
      <c r="B25" s="9" t="s">
        <v>78</v>
      </c>
      <c r="C25" s="11">
        <v>0</v>
      </c>
      <c r="D25" s="11">
        <v>0</v>
      </c>
      <c r="E25" s="11">
        <f>E26</f>
        <v>-2260264217.39</v>
      </c>
      <c r="F25" s="20"/>
    </row>
    <row r="26" spans="1:6" ht="15.75">
      <c r="A26" s="6" t="s">
        <v>79</v>
      </c>
      <c r="B26" s="9" t="s">
        <v>80</v>
      </c>
      <c r="C26" s="11">
        <v>0</v>
      </c>
      <c r="D26" s="11">
        <v>0</v>
      </c>
      <c r="E26" s="11">
        <f>E27</f>
        <v>-2260264217.39</v>
      </c>
      <c r="F26" s="20"/>
    </row>
    <row r="27" spans="1:6" ht="31.5">
      <c r="A27" s="6" t="s">
        <v>81</v>
      </c>
      <c r="B27" s="9" t="s">
        <v>82</v>
      </c>
      <c r="C27" s="11">
        <v>0</v>
      </c>
      <c r="D27" s="11">
        <v>0</v>
      </c>
      <c r="E27" s="11">
        <v>-2260264217.39</v>
      </c>
      <c r="F27" s="21"/>
    </row>
    <row r="28" spans="1:6" ht="15.75">
      <c r="A28" s="6" t="s">
        <v>52</v>
      </c>
      <c r="B28" s="9" t="s">
        <v>53</v>
      </c>
      <c r="C28" s="11">
        <f aca="true" t="shared" si="2" ref="C28:E30">C29</f>
        <v>2376739293.17</v>
      </c>
      <c r="D28" s="11">
        <f t="shared" si="2"/>
        <v>2648833093.17</v>
      </c>
      <c r="E28" s="11">
        <f t="shared" si="2"/>
        <v>2376739293.17</v>
      </c>
      <c r="F28" s="21">
        <f t="shared" si="0"/>
        <v>89.72778614471436</v>
      </c>
    </row>
    <row r="29" spans="1:6" ht="15.75">
      <c r="A29" s="6" t="s">
        <v>54</v>
      </c>
      <c r="B29" s="9" t="s">
        <v>55</v>
      </c>
      <c r="C29" s="11">
        <f t="shared" si="2"/>
        <v>2376739293.17</v>
      </c>
      <c r="D29" s="11">
        <f t="shared" si="2"/>
        <v>2648833093.17</v>
      </c>
      <c r="E29" s="11">
        <f t="shared" si="2"/>
        <v>2376739293.17</v>
      </c>
      <c r="F29" s="21">
        <f t="shared" si="0"/>
        <v>89.72778614471436</v>
      </c>
    </row>
    <row r="30" spans="1:6" ht="15.75">
      <c r="A30" s="6" t="s">
        <v>56</v>
      </c>
      <c r="B30" s="9" t="s">
        <v>57</v>
      </c>
      <c r="C30" s="11">
        <f t="shared" si="2"/>
        <v>2376739293.17</v>
      </c>
      <c r="D30" s="11">
        <f t="shared" si="2"/>
        <v>2648833093.17</v>
      </c>
      <c r="E30" s="11">
        <f t="shared" si="2"/>
        <v>2376739293.17</v>
      </c>
      <c r="F30" s="21">
        <f t="shared" si="0"/>
        <v>89.72778614471436</v>
      </c>
    </row>
    <row r="31" spans="1:6" ht="31.5">
      <c r="A31" s="6" t="s">
        <v>58</v>
      </c>
      <c r="B31" s="9" t="s">
        <v>59</v>
      </c>
      <c r="C31" s="11">
        <v>2376739293.17</v>
      </c>
      <c r="D31" s="11">
        <v>2648833093.17</v>
      </c>
      <c r="E31" s="11">
        <v>2376739293.17</v>
      </c>
      <c r="F31" s="21">
        <f t="shared" si="0"/>
        <v>89.72778614471436</v>
      </c>
    </row>
    <row r="32" spans="1:6" ht="31.5">
      <c r="A32" s="16" t="s">
        <v>26</v>
      </c>
      <c r="B32" s="12" t="s">
        <v>27</v>
      </c>
      <c r="C32" s="13">
        <f>C33+C36+C45</f>
        <v>0</v>
      </c>
      <c r="D32" s="13">
        <f>D33+D36+D45</f>
        <v>0</v>
      </c>
      <c r="E32" s="13">
        <f>E33+E36+E45</f>
        <v>202947498.85</v>
      </c>
      <c r="F32" s="21"/>
    </row>
    <row r="33" spans="1:6" ht="31.5">
      <c r="A33" s="17" t="s">
        <v>63</v>
      </c>
      <c r="B33" s="18" t="s">
        <v>64</v>
      </c>
      <c r="C33" s="11">
        <f aca="true" t="shared" si="3" ref="C33:E34">C34</f>
        <v>0</v>
      </c>
      <c r="D33" s="11">
        <f t="shared" si="3"/>
        <v>0</v>
      </c>
      <c r="E33" s="11">
        <f t="shared" si="3"/>
        <v>51150</v>
      </c>
      <c r="F33" s="21"/>
    </row>
    <row r="34" spans="1:6" ht="35.25" customHeight="1">
      <c r="A34" s="17" t="s">
        <v>65</v>
      </c>
      <c r="B34" s="18" t="s">
        <v>66</v>
      </c>
      <c r="C34" s="11">
        <f t="shared" si="3"/>
        <v>0</v>
      </c>
      <c r="D34" s="11">
        <f t="shared" si="3"/>
        <v>0</v>
      </c>
      <c r="E34" s="11">
        <f t="shared" si="3"/>
        <v>51150</v>
      </c>
      <c r="F34" s="21"/>
    </row>
    <row r="35" spans="1:6" ht="31.5">
      <c r="A35" s="17" t="s">
        <v>67</v>
      </c>
      <c r="B35" s="18" t="s">
        <v>68</v>
      </c>
      <c r="C35" s="11">
        <v>0</v>
      </c>
      <c r="D35" s="11">
        <v>0</v>
      </c>
      <c r="E35" s="11">
        <v>51150</v>
      </c>
      <c r="F35" s="21"/>
    </row>
    <row r="36" spans="1:6" ht="31.5">
      <c r="A36" s="6" t="s">
        <v>45</v>
      </c>
      <c r="B36" s="9" t="s">
        <v>28</v>
      </c>
      <c r="C36" s="11">
        <f>C37+C41</f>
        <v>0</v>
      </c>
      <c r="D36" s="11">
        <f>D37+D41</f>
        <v>0</v>
      </c>
      <c r="E36" s="11">
        <f>E37+E41</f>
        <v>0</v>
      </c>
      <c r="F36" s="21"/>
    </row>
    <row r="37" spans="1:6" ht="31.5">
      <c r="A37" s="6" t="s">
        <v>44</v>
      </c>
      <c r="B37" s="9" t="s">
        <v>29</v>
      </c>
      <c r="C37" s="11">
        <f>C38</f>
        <v>100000000</v>
      </c>
      <c r="D37" s="11">
        <f>D38</f>
        <v>100000000</v>
      </c>
      <c r="E37" s="11">
        <f>E38</f>
        <v>0</v>
      </c>
      <c r="F37" s="21">
        <f t="shared" si="0"/>
        <v>0</v>
      </c>
    </row>
    <row r="38" spans="1:6" ht="47.25">
      <c r="A38" s="6" t="s">
        <v>46</v>
      </c>
      <c r="B38" s="9" t="s">
        <v>30</v>
      </c>
      <c r="C38" s="11">
        <f aca="true" t="shared" si="4" ref="C38:E43">C39</f>
        <v>100000000</v>
      </c>
      <c r="D38" s="11">
        <f t="shared" si="4"/>
        <v>100000000</v>
      </c>
      <c r="E38" s="11">
        <f t="shared" si="4"/>
        <v>0</v>
      </c>
      <c r="F38" s="21">
        <f t="shared" si="0"/>
        <v>0</v>
      </c>
    </row>
    <row r="39" spans="1:6" ht="63">
      <c r="A39" s="6" t="s">
        <v>31</v>
      </c>
      <c r="B39" s="9" t="s">
        <v>32</v>
      </c>
      <c r="C39" s="11">
        <f>C40</f>
        <v>100000000</v>
      </c>
      <c r="D39" s="11">
        <f>D40</f>
        <v>100000000</v>
      </c>
      <c r="E39" s="11">
        <f t="shared" si="4"/>
        <v>0</v>
      </c>
      <c r="F39" s="21">
        <f t="shared" si="0"/>
        <v>0</v>
      </c>
    </row>
    <row r="40" spans="1:6" ht="78.75">
      <c r="A40" s="6" t="s">
        <v>33</v>
      </c>
      <c r="B40" s="9" t="s">
        <v>47</v>
      </c>
      <c r="C40" s="11">
        <v>100000000</v>
      </c>
      <c r="D40" s="11">
        <v>100000000</v>
      </c>
      <c r="E40" s="11">
        <v>0</v>
      </c>
      <c r="F40" s="21">
        <f t="shared" si="0"/>
        <v>0</v>
      </c>
    </row>
    <row r="41" spans="1:6" ht="31.5">
      <c r="A41" s="6" t="s">
        <v>43</v>
      </c>
      <c r="B41" s="9" t="s">
        <v>34</v>
      </c>
      <c r="C41" s="11">
        <f t="shared" si="4"/>
        <v>-100000000</v>
      </c>
      <c r="D41" s="11">
        <f t="shared" si="4"/>
        <v>-100000000</v>
      </c>
      <c r="E41" s="11">
        <f t="shared" si="4"/>
        <v>0</v>
      </c>
      <c r="F41" s="21">
        <f t="shared" si="0"/>
        <v>0</v>
      </c>
    </row>
    <row r="42" spans="1:6" ht="47.25">
      <c r="A42" s="6" t="s">
        <v>42</v>
      </c>
      <c r="B42" s="9" t="s">
        <v>83</v>
      </c>
      <c r="C42" s="11">
        <f t="shared" si="4"/>
        <v>-100000000</v>
      </c>
      <c r="D42" s="11">
        <f t="shared" si="4"/>
        <v>-100000000</v>
      </c>
      <c r="E42" s="11">
        <f t="shared" si="4"/>
        <v>0</v>
      </c>
      <c r="F42" s="21">
        <f t="shared" si="0"/>
        <v>0</v>
      </c>
    </row>
    <row r="43" spans="1:6" ht="63">
      <c r="A43" s="6" t="s">
        <v>35</v>
      </c>
      <c r="B43" s="9" t="s">
        <v>36</v>
      </c>
      <c r="C43" s="11">
        <f t="shared" si="4"/>
        <v>-100000000</v>
      </c>
      <c r="D43" s="11">
        <f t="shared" si="4"/>
        <v>-100000000</v>
      </c>
      <c r="E43" s="11">
        <f t="shared" si="4"/>
        <v>0</v>
      </c>
      <c r="F43" s="21">
        <f t="shared" si="0"/>
        <v>0</v>
      </c>
    </row>
    <row r="44" spans="1:6" ht="66.75" customHeight="1">
      <c r="A44" s="6" t="s">
        <v>37</v>
      </c>
      <c r="B44" s="9" t="s">
        <v>40</v>
      </c>
      <c r="C44" s="11">
        <v>-100000000</v>
      </c>
      <c r="D44" s="11">
        <v>-100000000</v>
      </c>
      <c r="E44" s="11">
        <v>0</v>
      </c>
      <c r="F44" s="21">
        <f t="shared" si="0"/>
        <v>0</v>
      </c>
    </row>
    <row r="45" spans="1:6" ht="31.5">
      <c r="A45" s="19" t="s">
        <v>69</v>
      </c>
      <c r="B45" s="9" t="s">
        <v>70</v>
      </c>
      <c r="C45" s="11">
        <f aca="true" t="shared" si="5" ref="C45:E46">C46</f>
        <v>0</v>
      </c>
      <c r="D45" s="11">
        <f t="shared" si="5"/>
        <v>0</v>
      </c>
      <c r="E45" s="11">
        <f t="shared" si="5"/>
        <v>202896348.85</v>
      </c>
      <c r="F45" s="21"/>
    </row>
    <row r="46" spans="1:6" ht="82.5" customHeight="1">
      <c r="A46" s="19" t="s">
        <v>71</v>
      </c>
      <c r="B46" s="18" t="s">
        <v>73</v>
      </c>
      <c r="C46" s="11">
        <f t="shared" si="5"/>
        <v>0</v>
      </c>
      <c r="D46" s="11">
        <f t="shared" si="5"/>
        <v>0</v>
      </c>
      <c r="E46" s="11">
        <f t="shared" si="5"/>
        <v>202896348.85</v>
      </c>
      <c r="F46" s="21"/>
    </row>
    <row r="47" spans="1:6" ht="110.25">
      <c r="A47" s="19" t="s">
        <v>72</v>
      </c>
      <c r="B47" s="18" t="s">
        <v>74</v>
      </c>
      <c r="C47" s="11">
        <v>0</v>
      </c>
      <c r="D47" s="11">
        <v>0</v>
      </c>
      <c r="E47" s="11">
        <v>202896348.85</v>
      </c>
      <c r="F47" s="21"/>
    </row>
    <row r="48" spans="1:6" ht="21" customHeight="1">
      <c r="A48" s="24" t="s">
        <v>38</v>
      </c>
      <c r="B48" s="25"/>
      <c r="C48" s="13">
        <f>C9+C14+C23+C32</f>
        <v>2026299743.17</v>
      </c>
      <c r="D48" s="13">
        <f>D9+D14+D23+D32</f>
        <v>2298393543.17</v>
      </c>
      <c r="E48" s="13">
        <f>E9+E14+E23+E32</f>
        <v>-2681682029.37</v>
      </c>
      <c r="F48" s="20"/>
    </row>
    <row r="50" ht="15.75">
      <c r="F50" s="14"/>
    </row>
  </sheetData>
  <sheetProtection/>
  <mergeCells count="6">
    <mergeCell ref="A48:B48"/>
    <mergeCell ref="A6:F6"/>
    <mergeCell ref="E1:F1"/>
    <mergeCell ref="E2:F2"/>
    <mergeCell ref="E3:F3"/>
    <mergeCell ref="E4:F4"/>
  </mergeCells>
  <printOptions horizontalCentered="1"/>
  <pageMargins left="0.31" right="0.3937007874015748" top="0.3937007874015748" bottom="0.31496062992125984" header="0.1968503937007874" footer="0.15748031496062992"/>
  <pageSetup fitToHeight="0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2019-10-23T07:39:12Z</dcterms:modified>
  <cp:category/>
  <cp:version/>
  <cp:contentType/>
  <cp:contentStatus/>
</cp:coreProperties>
</file>